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65F09DDF-B682-4514-9D4A-2BA2D1B8B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C10" i="1" l="1"/>
  <c r="C11" i="1" s="1"/>
  <c r="C14" i="2"/>
  <c r="C14" i="1"/>
  <c r="B7" i="2" l="1"/>
  <c r="B6" i="2" s="1"/>
  <c r="B6" i="3"/>
  <c r="C18" i="1"/>
  <c r="C21" i="1" l="1"/>
  <c r="C22" i="2"/>
  <c r="C18" i="2"/>
  <c r="C13" i="1"/>
  <c r="C17" i="2"/>
  <c r="C26" i="3"/>
  <c r="C24" i="3"/>
  <c r="C25" i="3" s="1"/>
  <c r="C22" i="3"/>
  <c r="C20" i="3"/>
  <c r="C21" i="3" s="1"/>
  <c r="C18" i="3"/>
  <c r="C16" i="3"/>
  <c r="C17" i="3" s="1"/>
  <c r="C17" i="1" l="1"/>
  <c r="C23" i="2"/>
  <c r="C24" i="2" s="1"/>
  <c r="C19" i="1"/>
  <c r="C20" i="1" s="1"/>
  <c r="C25" i="2"/>
  <c r="C19" i="2"/>
  <c r="C20" i="2" s="1"/>
  <c r="C21" i="2"/>
  <c r="C12" i="1"/>
  <c r="C15" i="2"/>
  <c r="C16" i="2" s="1"/>
  <c r="C15" i="1" l="1"/>
  <c r="C16" i="1" s="1"/>
</calcChain>
</file>

<file path=xl/sharedStrings.xml><?xml version="1.0" encoding="utf-8"?>
<sst xmlns="http://schemas.openxmlformats.org/spreadsheetml/2006/main" count="73" uniqueCount="23">
  <si>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</si>
  <si>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</si>
  <si>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</si>
  <si>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</si>
  <si>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</si>
  <si>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</si>
  <si>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</si>
  <si>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</si>
  <si>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</si>
  <si>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</si>
  <si>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/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</si>
  <si>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</si>
  <si>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</si>
  <si>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</si>
  <si>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</si>
  <si>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</si>
  <si>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</si>
  <si>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>INDTAST ANTAL TIMER PR. UGE*</t>
  </si>
  <si>
    <t xml:space="preserve"> 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</si>
  <si>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</si>
  <si>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sygeplejerske arbejder 21 timer og 45 minutter pr. uge: 45/60=0,75. Altså skal der indtastes 21,75.</t>
    </r>
  </si>
  <si>
    <t>Løn gældende pr. 1. dec. 2022</t>
  </si>
  <si>
    <t>Eventuelle personlige tillæg skal også reguleres pr. 1. dec.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</si>
</sst>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%"/>
    <numFmt numFmtId="166" formatCode="_-* #,##0.00\ _k_r_._-;\-* #,##0.00\ _k_r_._-;_-* &quot;-&quot;??\ _k_r_._-;_-@_-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2" applyNumberFormat="1" applyFont="1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65" fontId="0" fillId="0" borderId="0" xfId="2" applyNumberFormat="1" applyFont="1" applyFill="1"/>
    <xf numFmtId="10" fontId="5" fillId="0" borderId="0" xfId="2" applyNumberFormat="1" applyFont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66" fontId="0" fillId="0" borderId="0" xfId="0" applyNumberFormat="1" applyFill="1"/>
    <xf numFmtId="10" fontId="0" fillId="0" borderId="0" xfId="2" applyNumberFormat="1" applyFont="1"/>
    <xf numFmtId="2" fontId="0" fillId="0" borderId="0" xfId="0" applyNumberFormat="1"/>
    <xf numFmtId="0" fontId="0" fillId="0" borderId="0" xfId="2" applyNumberFormat="1" applyFont="1"/>
    <xf numFmtId="167" fontId="5" fillId="0" borderId="0" xfId="2" applyNumberFormat="1" applyFont="1" applyFill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workbookViewId="0">
      <selection activeCell="B5" sqref="B5"/>
    </sheetView>
  </sheetViews>
  <sheetFormatPr defaultRowHeight="15" x14ac:dyDescent="0.25"/>
  <cols>
    <col min="1" max="1" width="56.7109375" bestFit="1" customWidth="1"/>
    <col min="2" max="2" width="18.28515625" bestFit="1" customWidth="1"/>
    <col min="3" max="3" width="15.28515625" customWidth="1"/>
    <col min="4" max="4" width="9.7109375" bestFit="1" customWidth="1"/>
    <col min="6" max="6" width="13.42578125" bestFit="1" customWidth="1"/>
    <col min="8" max="8" width="10.140625" bestFit="1" customWidth="1"/>
  </cols>
  <sheetData>
    <row r="1" spans="1:22" x14ac:dyDescent="0.25">
      <c r="A1" s="7" t="s">
        <v>11</v>
      </c>
    </row>
    <row r="2" spans="1:22" x14ac:dyDescent="0.25">
      <c r="A2" s="8" t="s">
        <v>21</v>
      </c>
    </row>
    <row r="4" spans="1:22" ht="15.75" thickBot="1" x14ac:dyDescent="0.3">
      <c r="A4" s="11" t="s">
        <v>22</v>
      </c>
      <c r="B4" s="11"/>
      <c r="C4" s="11"/>
      <c r="D4" s="11"/>
    </row>
    <row r="5" spans="1:22" ht="15.75" thickBot="1" x14ac:dyDescent="0.3">
      <c r="A5" s="11" t="s">
        <v>14</v>
      </c>
      <c r="B5" s="12"/>
    </row>
    <row r="6" spans="1:22" ht="15.75" thickBot="1" x14ac:dyDescent="0.3">
      <c r="A6" s="11" t="s">
        <v>15</v>
      </c>
      <c r="B6" s="13">
        <f>+B5*B7+B5</f>
        <v>0</v>
      </c>
    </row>
    <row r="7" spans="1:22" x14ac:dyDescent="0.25">
      <c r="A7" s="11" t="s">
        <v>16</v>
      </c>
      <c r="B7" s="24">
        <f>0.0175/1.0325</f>
        <v>1.6949152542372885E-2</v>
      </c>
      <c r="C7" s="22"/>
      <c r="D7" s="22"/>
      <c r="G7" s="21"/>
      <c r="H7" s="22"/>
    </row>
    <row r="9" spans="1:22" x14ac:dyDescent="0.25">
      <c r="A9" t="s">
        <v>6</v>
      </c>
      <c r="B9" s="1">
        <v>0.06</v>
      </c>
    </row>
    <row r="10" spans="1:22" x14ac:dyDescent="0.25">
      <c r="A10" t="s">
        <v>7</v>
      </c>
      <c r="B10" s="1">
        <v>0.12</v>
      </c>
      <c r="F10" s="5"/>
      <c r="H10" s="23"/>
    </row>
    <row r="13" spans="1:22" x14ac:dyDescent="0.25">
      <c r="C13" s="9" t="s">
        <v>0</v>
      </c>
    </row>
    <row r="15" spans="1:22" x14ac:dyDescent="0.25">
      <c r="A15" s="2" t="s">
        <v>8</v>
      </c>
      <c r="B15" s="2" t="s">
        <v>5</v>
      </c>
      <c r="C15" s="3">
        <v>36490.910000000003</v>
      </c>
      <c r="E15" s="14"/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t="s">
        <v>1</v>
      </c>
      <c r="C16" s="4">
        <f>C15*B9</f>
        <v>2189.4546</v>
      </c>
      <c r="E16" s="1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B17" t="s">
        <v>2</v>
      </c>
      <c r="C17" s="4">
        <f>C15-C16</f>
        <v>34301.455400000006</v>
      </c>
      <c r="E17" s="1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B18" t="s">
        <v>3</v>
      </c>
      <c r="C18" s="4">
        <f>C15*B10</f>
        <v>4378.9092000000001</v>
      </c>
      <c r="E18" s="1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2" t="s">
        <v>9</v>
      </c>
      <c r="B19" s="2" t="s">
        <v>5</v>
      </c>
      <c r="C19" s="3">
        <v>41386.370000000003</v>
      </c>
      <c r="E19" s="14"/>
      <c r="F19" s="2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B20" t="s">
        <v>1</v>
      </c>
      <c r="C20" s="4">
        <f>C19*B9</f>
        <v>2483.1822000000002</v>
      </c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B21" t="s">
        <v>2</v>
      </c>
      <c r="C21" s="4">
        <f>C19-C20</f>
        <v>38903.1878</v>
      </c>
      <c r="E21" s="1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B22" t="s">
        <v>3</v>
      </c>
      <c r="C22" s="4">
        <f>C19*B10</f>
        <v>4966.3644000000004</v>
      </c>
      <c r="E22" s="1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5">
      <c r="A23" s="2" t="s">
        <v>4</v>
      </c>
      <c r="B23" s="2" t="s">
        <v>5</v>
      </c>
      <c r="C23" s="3">
        <v>48560.89</v>
      </c>
      <c r="E23" s="14"/>
      <c r="F23" s="2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B24" t="s">
        <v>1</v>
      </c>
      <c r="C24" s="4">
        <f>C23*B9</f>
        <v>2913.6533999999997</v>
      </c>
    </row>
    <row r="25" spans="1:22" x14ac:dyDescent="0.25">
      <c r="B25" t="s">
        <v>2</v>
      </c>
      <c r="C25" s="4">
        <f>C23-C24</f>
        <v>45647.236599999997</v>
      </c>
    </row>
    <row r="26" spans="1:22" x14ac:dyDescent="0.25">
      <c r="B26" t="s">
        <v>3</v>
      </c>
      <c r="C26" s="4">
        <f>C23*B10</f>
        <v>5827.3067999999994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B7" sqref="B7"/>
    </sheetView>
  </sheetViews>
  <sheetFormatPr defaultRowHeight="15" x14ac:dyDescent="0.25"/>
  <cols>
    <col min="1" max="1" width="56.140625" bestFit="1" customWidth="1"/>
    <col min="2" max="2" width="18.28515625" bestFit="1" customWidth="1"/>
    <col min="3" max="3" width="14.28515625" customWidth="1"/>
    <col min="4" max="4" width="10" bestFit="1" customWidth="1"/>
    <col min="7" max="7" width="29.28515625" customWidth="1"/>
  </cols>
  <sheetData>
    <row r="1" spans="1:8" x14ac:dyDescent="0.25">
      <c r="A1" s="7" t="s">
        <v>12</v>
      </c>
    </row>
    <row r="2" spans="1:8" x14ac:dyDescent="0.25">
      <c r="A2" s="8" t="s">
        <v>21</v>
      </c>
    </row>
    <row r="4" spans="1:8" ht="15.75" thickBot="1" x14ac:dyDescent="0.3">
      <c r="A4" s="11" t="s">
        <v>22</v>
      </c>
      <c r="B4" s="11"/>
    </row>
    <row r="5" spans="1:8" ht="15.75" thickBot="1" x14ac:dyDescent="0.3">
      <c r="A5" s="11" t="s">
        <v>14</v>
      </c>
      <c r="B5" s="12"/>
      <c r="D5" s="19"/>
      <c r="E5" s="18"/>
    </row>
    <row r="6" spans="1:8" ht="15" customHeight="1" thickBot="1" x14ac:dyDescent="0.3">
      <c r="A6" s="11" t="s">
        <v>15</v>
      </c>
      <c r="B6" s="13">
        <f>+B5*B7+B5</f>
        <v>0</v>
      </c>
      <c r="D6" s="18"/>
      <c r="E6" s="18"/>
    </row>
    <row r="7" spans="1:8" x14ac:dyDescent="0.25">
      <c r="A7" s="11" t="s">
        <v>16</v>
      </c>
      <c r="B7" s="15">
        <f>+Fuldtid!B7</f>
        <v>1.6949152542372885E-2</v>
      </c>
      <c r="D7" s="18"/>
      <c r="E7" s="18"/>
    </row>
    <row r="8" spans="1:8" ht="15.75" thickBot="1" x14ac:dyDescent="0.3">
      <c r="D8" s="18"/>
      <c r="E8" s="18"/>
    </row>
    <row r="9" spans="1:8" ht="15.75" thickBot="1" x14ac:dyDescent="0.3">
      <c r="A9" t="s">
        <v>6</v>
      </c>
      <c r="B9" s="1">
        <v>0.06</v>
      </c>
      <c r="D9" s="18"/>
      <c r="E9" s="18"/>
      <c r="G9" t="s">
        <v>17</v>
      </c>
      <c r="H9" s="6">
        <v>37</v>
      </c>
    </row>
    <row r="10" spans="1:8" x14ac:dyDescent="0.25">
      <c r="A10" t="s">
        <v>7</v>
      </c>
      <c r="B10" s="1">
        <v>0.12</v>
      </c>
      <c r="G10" t="s">
        <v>18</v>
      </c>
    </row>
    <row r="11" spans="1:8" ht="14.65" customHeight="1" x14ac:dyDescent="0.25">
      <c r="G11" s="25" t="s">
        <v>19</v>
      </c>
    </row>
    <row r="12" spans="1:8" x14ac:dyDescent="0.25">
      <c r="C12" s="9" t="s">
        <v>0</v>
      </c>
      <c r="G12" s="25"/>
    </row>
    <row r="13" spans="1:8" x14ac:dyDescent="0.25">
      <c r="G13" s="25"/>
    </row>
    <row r="14" spans="1:8" x14ac:dyDescent="0.25">
      <c r="A14" s="2" t="s">
        <v>8</v>
      </c>
      <c r="B14" s="2" t="s">
        <v>5</v>
      </c>
      <c r="C14" s="3">
        <f>(Fuldtid!C15/37*Deltid!H9)</f>
        <v>36490.910000000003</v>
      </c>
      <c r="G14" s="17"/>
    </row>
    <row r="15" spans="1:8" x14ac:dyDescent="0.25">
      <c r="B15" t="s">
        <v>1</v>
      </c>
      <c r="C15" s="4">
        <f>C14*B9</f>
        <v>2189.4546</v>
      </c>
      <c r="G15" s="25" t="s">
        <v>20</v>
      </c>
    </row>
    <row r="16" spans="1:8" x14ac:dyDescent="0.25">
      <c r="B16" t="s">
        <v>2</v>
      </c>
      <c r="C16" s="4">
        <f>C14-C15</f>
        <v>34301.455400000006</v>
      </c>
      <c r="G16" s="25"/>
    </row>
    <row r="17" spans="1:7" x14ac:dyDescent="0.25">
      <c r="B17" t="s">
        <v>3</v>
      </c>
      <c r="C17" s="4">
        <f>C14*B10</f>
        <v>4378.9092000000001</v>
      </c>
      <c r="G17" s="25"/>
    </row>
    <row r="18" spans="1:7" x14ac:dyDescent="0.25">
      <c r="A18" s="2" t="s">
        <v>9</v>
      </c>
      <c r="B18" s="2" t="s">
        <v>5</v>
      </c>
      <c r="C18" s="3">
        <f>(Fuldtid!C19/37*Deltid!H9)</f>
        <v>41386.370000000003</v>
      </c>
      <c r="G18" s="25"/>
    </row>
    <row r="19" spans="1:7" x14ac:dyDescent="0.25">
      <c r="B19" t="s">
        <v>1</v>
      </c>
      <c r="C19" s="4">
        <f>C18*B9</f>
        <v>2483.1822000000002</v>
      </c>
      <c r="G19" s="16"/>
    </row>
    <row r="20" spans="1:7" x14ac:dyDescent="0.25">
      <c r="B20" t="s">
        <v>2</v>
      </c>
      <c r="C20" s="4">
        <f>C18-C19</f>
        <v>38903.1878</v>
      </c>
      <c r="G20" s="16"/>
    </row>
    <row r="21" spans="1:7" x14ac:dyDescent="0.25">
      <c r="B21" t="s">
        <v>3</v>
      </c>
      <c r="C21" s="4">
        <f>C18*B10</f>
        <v>4966.3644000000004</v>
      </c>
    </row>
    <row r="22" spans="1:7" x14ac:dyDescent="0.25">
      <c r="A22" s="2" t="s">
        <v>4</v>
      </c>
      <c r="B22" s="2" t="s">
        <v>5</v>
      </c>
      <c r="C22" s="3">
        <f>Fuldtid!C23/37*Deltid!H9</f>
        <v>48560.89</v>
      </c>
    </row>
    <row r="23" spans="1:7" x14ac:dyDescent="0.25">
      <c r="B23" t="s">
        <v>1</v>
      </c>
      <c r="C23" s="4">
        <f>C22*B9</f>
        <v>2913.6533999999997</v>
      </c>
    </row>
    <row r="24" spans="1:7" x14ac:dyDescent="0.25">
      <c r="B24" t="s">
        <v>2</v>
      </c>
      <c r="C24" s="4">
        <f>C22-C23</f>
        <v>45647.236599999997</v>
      </c>
    </row>
    <row r="25" spans="1:7" x14ac:dyDescent="0.25">
      <c r="B25" t="s">
        <v>3</v>
      </c>
      <c r="C25" s="4">
        <f>C22*B10</f>
        <v>5827.3067999999994</v>
      </c>
    </row>
  </sheetData>
  <mergeCells count="2">
    <mergeCell ref="G11:G13"/>
    <mergeCell ref="G15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G33" sqref="G33"/>
    </sheetView>
  </sheetViews>
  <sheetFormatPr defaultRowHeight="15" x14ac:dyDescent="0.25"/>
  <cols>
    <col min="1" max="1" width="27" customWidth="1"/>
    <col min="2" max="3" width="18.28515625" bestFit="1" customWidth="1"/>
    <col min="4" max="4" width="10" bestFit="1" customWidth="1"/>
  </cols>
  <sheetData>
    <row r="1" spans="1:3" x14ac:dyDescent="0.25">
      <c r="A1" s="7" t="s">
        <v>13</v>
      </c>
    </row>
    <row r="2" spans="1:3" x14ac:dyDescent="0.25">
      <c r="A2" s="8" t="s">
        <v>21</v>
      </c>
    </row>
    <row r="3" spans="1:3" x14ac:dyDescent="0.25">
      <c r="A3" s="10" t="s">
        <v>10</v>
      </c>
    </row>
    <row r="4" spans="1:3" x14ac:dyDescent="0.25">
      <c r="A4" t="s">
        <v>6</v>
      </c>
      <c r="B4" s="1">
        <v>0.06</v>
      </c>
    </row>
    <row r="5" spans="1:3" x14ac:dyDescent="0.25">
      <c r="A5" t="s">
        <v>7</v>
      </c>
      <c r="B5" s="1">
        <v>0.12</v>
      </c>
    </row>
    <row r="8" spans="1:3" x14ac:dyDescent="0.25">
      <c r="C8" s="9" t="s">
        <v>0</v>
      </c>
    </row>
    <row r="10" spans="1:3" x14ac:dyDescent="0.25">
      <c r="A10" s="2" t="s">
        <v>8</v>
      </c>
      <c r="B10" s="2" t="s">
        <v>5</v>
      </c>
      <c r="C10" s="3">
        <f>Fuldtid!C15/(160+1/3)</f>
        <v>227.59403326403327</v>
      </c>
    </row>
    <row r="11" spans="1:3" x14ac:dyDescent="0.25">
      <c r="B11" t="s">
        <v>1</v>
      </c>
      <c r="C11" s="4">
        <f>C10*B4</f>
        <v>13.655641995841997</v>
      </c>
    </row>
    <row r="12" spans="1:3" x14ac:dyDescent="0.25">
      <c r="B12" t="s">
        <v>2</v>
      </c>
      <c r="C12" s="4">
        <f>C10-C11</f>
        <v>213.93839126819128</v>
      </c>
    </row>
    <row r="13" spans="1:3" x14ac:dyDescent="0.25">
      <c r="B13" t="s">
        <v>3</v>
      </c>
      <c r="C13" s="4">
        <f>C10*B5</f>
        <v>27.311283991683993</v>
      </c>
    </row>
    <row r="14" spans="1:3" x14ac:dyDescent="0.25">
      <c r="A14" s="2" t="s">
        <v>9</v>
      </c>
      <c r="B14" s="2" t="s">
        <v>5</v>
      </c>
      <c r="C14" s="3">
        <f>Fuldtid!C19/(160+1/3)</f>
        <v>258.12704781704781</v>
      </c>
    </row>
    <row r="15" spans="1:3" x14ac:dyDescent="0.25">
      <c r="B15" t="s">
        <v>1</v>
      </c>
      <c r="C15" s="4">
        <f>C14*B4</f>
        <v>15.487622869022868</v>
      </c>
    </row>
    <row r="16" spans="1:3" x14ac:dyDescent="0.25">
      <c r="B16" t="s">
        <v>2</v>
      </c>
      <c r="C16" s="4">
        <f>C14-C15</f>
        <v>242.63942494802495</v>
      </c>
    </row>
    <row r="17" spans="1:3" x14ac:dyDescent="0.25">
      <c r="B17" t="s">
        <v>3</v>
      </c>
      <c r="C17" s="4">
        <f>C14*B5</f>
        <v>30.975245738045736</v>
      </c>
    </row>
    <row r="18" spans="1:3" x14ac:dyDescent="0.25">
      <c r="A18" s="2" t="s">
        <v>4</v>
      </c>
      <c r="B18" s="2" t="s">
        <v>5</v>
      </c>
      <c r="C18" s="3">
        <f>Fuldtid!C23/(160+1/3)</f>
        <v>302.8745738045738</v>
      </c>
    </row>
    <row r="19" spans="1:3" x14ac:dyDescent="0.25">
      <c r="B19" t="s">
        <v>1</v>
      </c>
      <c r="C19" s="4">
        <f>C18*B4</f>
        <v>18.172474428274427</v>
      </c>
    </row>
    <row r="20" spans="1:3" x14ac:dyDescent="0.25">
      <c r="B20" t="s">
        <v>2</v>
      </c>
      <c r="C20" s="4">
        <f>C18-C19</f>
        <v>284.70209937629937</v>
      </c>
    </row>
    <row r="21" spans="1:3" x14ac:dyDescent="0.25">
      <c r="B21" t="s">
        <v>3</v>
      </c>
      <c r="C21" s="4">
        <f>C18*B5</f>
        <v>36.344948856548854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2019-01-29T10:50:43Z</cp:lastPrinted>
  <dcterms:created xsi:type="dcterms:W3CDTF">2017-10-25T08:33:19Z</dcterms:created>
  <dcterms:modified xsi:type="dcterms:W3CDTF">2022-11-04T12:22:55Z</dcterms:modified>
</cp:coreProperties>
</file>