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2624C7B0-DF4F-4A12-8D47-FEA5E728812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uldtid" sheetId="3" r:id="rId1"/>
    <sheet name="Deltid" sheetId="2" r:id="rId2"/>
    <sheet name="Timelø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1" l="1"/>
  <c r="C13" i="1"/>
  <c r="C24" i="1" l="1"/>
  <c r="C20" i="2"/>
  <c r="C16" i="2"/>
  <c r="C17" i="1" s="1"/>
  <c r="C16" i="1"/>
  <c r="C12" i="2"/>
  <c r="C15" i="2" s="1"/>
  <c r="C24" i="3"/>
  <c r="C22" i="3"/>
  <c r="C23" i="3" s="1"/>
  <c r="C20" i="3"/>
  <c r="C18" i="3"/>
  <c r="C19" i="3" s="1"/>
  <c r="C16" i="3"/>
  <c r="C14" i="3"/>
  <c r="C15" i="3" s="1"/>
  <c r="C20" i="1" l="1"/>
  <c r="C21" i="2"/>
  <c r="C22" i="2" s="1"/>
  <c r="C22" i="1"/>
  <c r="C23" i="1" s="1"/>
  <c r="C23" i="2"/>
  <c r="C17" i="2"/>
  <c r="C18" i="2" s="1"/>
  <c r="C19" i="2"/>
  <c r="C14" i="1"/>
  <c r="C15" i="1" s="1"/>
  <c r="C13" i="2"/>
  <c r="C14" i="2" s="1"/>
  <c r="C18" i="1" l="1"/>
  <c r="C19" i="1" s="1"/>
</calcChain>
</file>

<file path=xl/sharedStrings.xml><?xml version="1.0" encoding="utf-8"?>
<sst xmlns="http://schemas.openxmlformats.org/spreadsheetml/2006/main" count="65" uniqueCount="17">
  <si>
    <t>Grundsats</t>
  </si>
  <si>
    <t>Egetbidrag</t>
  </si>
  <si>
    <t>Nettoløn</t>
  </si>
  <si>
    <t>Arbejdsgiverbidrag</t>
  </si>
  <si>
    <t>Ledende sygeplejersker</t>
  </si>
  <si>
    <t>Bruttoløn</t>
  </si>
  <si>
    <t>Egetbidrag pension</t>
  </si>
  <si>
    <t>Arbejdsgiverbidrag pension:</t>
  </si>
  <si>
    <t>Indtil 2 års praksiserfaring</t>
  </si>
  <si>
    <t>Efter 2 år praksiserfaring</t>
  </si>
  <si>
    <t>INDTAST ANTAL TIMER PR. UGE</t>
  </si>
  <si>
    <t/>
  </si>
  <si>
    <t>Interaktiv løntabel til deltidsansatte ekskl. tillæg til tjenestedragt</t>
  </si>
  <si>
    <t>Interaktiv løntabel til timelønnede ekskl. tillæg til tjenestedragt</t>
  </si>
  <si>
    <t>Løn gældende pr. 1. dec. 2018</t>
  </si>
  <si>
    <r>
      <t xml:space="preserve">Lønnen er blevet reguleret med 1,45% - </t>
    </r>
    <r>
      <rPr>
        <b/>
        <sz val="11"/>
        <color theme="1"/>
        <rFont val="Calibri"/>
        <family val="2"/>
        <scheme val="minor"/>
      </rPr>
      <t>husk</t>
    </r>
    <r>
      <rPr>
        <sz val="11"/>
        <color theme="1"/>
        <rFont val="Calibri"/>
        <family val="2"/>
        <scheme val="minor"/>
      </rPr>
      <t xml:space="preserve"> at de personlige tillæg også skal reguleres</t>
    </r>
  </si>
  <si>
    <r>
      <t>Interaktiv løntabel til fuldtidsansatte sygeplejersker ekskl. tillæg til tjenestedragt (</t>
    </r>
    <r>
      <rPr>
        <b/>
        <sz val="11"/>
        <color rgb="FFFF0000"/>
        <rFont val="Calibri"/>
        <family val="2"/>
        <scheme val="minor"/>
      </rPr>
      <t>OBS OBS</t>
    </r>
    <r>
      <rPr>
        <b/>
        <sz val="11"/>
        <color theme="1"/>
        <rFont val="Calibri"/>
        <family val="2"/>
        <scheme val="minor"/>
      </rPr>
      <t xml:space="preserve"> for deltid samt timeløn da skift faneblad nederst i billedet)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</si>
</sst>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2" applyNumberFormat="1" applyFont="1"/>
    <xf numFmtId="0" fontId="0" fillId="2" borderId="0" xfId="0" applyFill="1"/>
    <xf numFmtId="43" fontId="0" fillId="2" borderId="0" xfId="1" applyFont="1" applyFill="1"/>
    <xf numFmtId="43" fontId="0" fillId="0" borderId="0" xfId="1" applyFont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workbookViewId="0"/>
  </sheetViews>
  <sheetFormatPr defaultRowHeight="15" x14ac:dyDescent="0.25"/>
  <cols>
    <col min="1" max="1" width="25.7109375" customWidth="1"/>
    <col min="2" max="2" width="18.140625" bestFit="1" customWidth="1"/>
    <col min="3" max="3" width="15.140625" customWidth="1"/>
    <col min="4" max="4" width="9.85546875" bestFit="1" customWidth="1"/>
  </cols>
  <sheetData>
    <row r="1" spans="1:22" x14ac:dyDescent="0.25">
      <c r="A1" s="7" t="s">
        <v>16</v>
      </c>
    </row>
    <row r="2" spans="1:22" x14ac:dyDescent="0.25">
      <c r="A2" s="7"/>
    </row>
    <row r="3" spans="1:22" s="7" customFormat="1" x14ac:dyDescent="0.25">
      <c r="A3" s="7" t="s">
        <v>14</v>
      </c>
    </row>
    <row r="4" spans="1:22" x14ac:dyDescent="0.25">
      <c r="A4" s="8"/>
    </row>
    <row r="5" spans="1:22" x14ac:dyDescent="0.25">
      <c r="A5" s="8" t="s">
        <v>15</v>
      </c>
    </row>
    <row r="7" spans="1:22" x14ac:dyDescent="0.25">
      <c r="A7" t="s">
        <v>6</v>
      </c>
      <c r="B7" s="1">
        <v>0.06</v>
      </c>
    </row>
    <row r="8" spans="1:22" x14ac:dyDescent="0.25">
      <c r="A8" t="s">
        <v>7</v>
      </c>
      <c r="B8" s="1">
        <v>0.12</v>
      </c>
    </row>
    <row r="11" spans="1:22" x14ac:dyDescent="0.25">
      <c r="C11" s="9" t="s">
        <v>0</v>
      </c>
    </row>
    <row r="13" spans="1:22" x14ac:dyDescent="0.25">
      <c r="A13" s="2" t="s">
        <v>8</v>
      </c>
      <c r="B13" s="2" t="s">
        <v>5</v>
      </c>
      <c r="C13" s="3">
        <v>32802.9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25">
      <c r="B14" t="s">
        <v>1</v>
      </c>
      <c r="C14" s="4">
        <f>C13*B7</f>
        <v>1968.174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B15" t="s">
        <v>2</v>
      </c>
      <c r="C15" s="4">
        <f>C13-C14</f>
        <v>30834.726000000002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B16" t="s">
        <v>3</v>
      </c>
      <c r="C16" s="4">
        <f>C13*B8</f>
        <v>3936.348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5">
      <c r="A17" s="2" t="s">
        <v>9</v>
      </c>
      <c r="B17" s="2" t="s">
        <v>5</v>
      </c>
      <c r="C17" s="3">
        <v>37203.58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5">
      <c r="B18" t="s">
        <v>1</v>
      </c>
      <c r="C18" s="4">
        <f>C17*B7</f>
        <v>2232.2148000000002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5">
      <c r="B19" t="s">
        <v>2</v>
      </c>
      <c r="C19" s="4">
        <f>C17-C18</f>
        <v>34971.3652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5">
      <c r="B20" t="s">
        <v>3</v>
      </c>
      <c r="C20" s="4">
        <f>C17*B8</f>
        <v>4464.4296000000004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5">
      <c r="A21" s="2" t="s">
        <v>4</v>
      </c>
      <c r="B21" s="2" t="s">
        <v>5</v>
      </c>
      <c r="C21" s="3">
        <v>43653.01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25">
      <c r="B22" t="s">
        <v>1</v>
      </c>
      <c r="C22" s="4">
        <f>C21*B7</f>
        <v>2619.1806000000001</v>
      </c>
    </row>
    <row r="23" spans="1:22" x14ac:dyDescent="0.25">
      <c r="B23" t="s">
        <v>2</v>
      </c>
      <c r="C23" s="4">
        <f>C21-C22</f>
        <v>41033.829400000002</v>
      </c>
    </row>
    <row r="24" spans="1:22" x14ac:dyDescent="0.25">
      <c r="B24" t="s">
        <v>3</v>
      </c>
      <c r="C24" s="4">
        <f>C21*B8</f>
        <v>5238.3612000000003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A5" sqref="A5"/>
    </sheetView>
  </sheetViews>
  <sheetFormatPr defaultRowHeight="15" x14ac:dyDescent="0.25"/>
  <cols>
    <col min="1" max="1" width="26.5703125" bestFit="1" customWidth="1"/>
    <col min="2" max="2" width="18.140625" bestFit="1" customWidth="1"/>
    <col min="3" max="3" width="14.140625" customWidth="1"/>
    <col min="4" max="4" width="10" bestFit="1" customWidth="1"/>
    <col min="7" max="7" width="28.5703125" bestFit="1" customWidth="1"/>
  </cols>
  <sheetData>
    <row r="1" spans="1:8" x14ac:dyDescent="0.25">
      <c r="A1" s="7" t="s">
        <v>12</v>
      </c>
    </row>
    <row r="2" spans="1:8" x14ac:dyDescent="0.25">
      <c r="A2" s="7"/>
    </row>
    <row r="3" spans="1:8" s="7" customFormat="1" x14ac:dyDescent="0.25">
      <c r="A3" s="7" t="s">
        <v>14</v>
      </c>
    </row>
    <row r="4" spans="1:8" x14ac:dyDescent="0.25">
      <c r="A4" s="8"/>
    </row>
    <row r="5" spans="1:8" x14ac:dyDescent="0.25">
      <c r="A5" s="8" t="s">
        <v>15</v>
      </c>
    </row>
    <row r="6" spans="1:8" ht="15.75" thickBot="1" x14ac:dyDescent="0.3"/>
    <row r="7" spans="1:8" ht="15.75" thickBot="1" x14ac:dyDescent="0.3">
      <c r="A7" t="s">
        <v>6</v>
      </c>
      <c r="B7" s="1">
        <v>0.06</v>
      </c>
      <c r="G7" t="s">
        <v>10</v>
      </c>
      <c r="H7" s="6">
        <v>37</v>
      </c>
    </row>
    <row r="8" spans="1:8" x14ac:dyDescent="0.25">
      <c r="A8" t="s">
        <v>7</v>
      </c>
      <c r="B8" s="1">
        <v>0.12</v>
      </c>
    </row>
    <row r="10" spans="1:8" x14ac:dyDescent="0.25">
      <c r="C10" s="9" t="s">
        <v>0</v>
      </c>
    </row>
    <row r="12" spans="1:8" x14ac:dyDescent="0.25">
      <c r="A12" s="2" t="s">
        <v>8</v>
      </c>
      <c r="B12" s="2" t="s">
        <v>5</v>
      </c>
      <c r="C12" s="3">
        <f>(Fuldtid!C13/37*Deltid!H7)</f>
        <v>32802.9</v>
      </c>
    </row>
    <row r="13" spans="1:8" x14ac:dyDescent="0.25">
      <c r="B13" t="s">
        <v>1</v>
      </c>
      <c r="C13" s="4">
        <f>C12*B7</f>
        <v>1968.174</v>
      </c>
    </row>
    <row r="14" spans="1:8" x14ac:dyDescent="0.25">
      <c r="B14" t="s">
        <v>2</v>
      </c>
      <c r="C14" s="4">
        <f>C12-C13</f>
        <v>30834.726000000002</v>
      </c>
    </row>
    <row r="15" spans="1:8" x14ac:dyDescent="0.25">
      <c r="B15" t="s">
        <v>3</v>
      </c>
      <c r="C15" s="4">
        <f>C12*B8</f>
        <v>3936.348</v>
      </c>
    </row>
    <row r="16" spans="1:8" x14ac:dyDescent="0.25">
      <c r="A16" s="2" t="s">
        <v>9</v>
      </c>
      <c r="B16" s="2" t="s">
        <v>5</v>
      </c>
      <c r="C16" s="3">
        <f>(Fuldtid!C17/37*Deltid!H7)</f>
        <v>37203.58</v>
      </c>
    </row>
    <row r="17" spans="1:3" x14ac:dyDescent="0.25">
      <c r="B17" t="s">
        <v>1</v>
      </c>
      <c r="C17" s="4">
        <f>C16*B7</f>
        <v>2232.2148000000002</v>
      </c>
    </row>
    <row r="18" spans="1:3" x14ac:dyDescent="0.25">
      <c r="B18" t="s">
        <v>2</v>
      </c>
      <c r="C18" s="4">
        <f>C16-C17</f>
        <v>34971.3652</v>
      </c>
    </row>
    <row r="19" spans="1:3" x14ac:dyDescent="0.25">
      <c r="B19" t="s">
        <v>3</v>
      </c>
      <c r="C19" s="4">
        <f>C16*B8</f>
        <v>4464.4296000000004</v>
      </c>
    </row>
    <row r="20" spans="1:3" x14ac:dyDescent="0.25">
      <c r="A20" s="2" t="s">
        <v>4</v>
      </c>
      <c r="B20" s="2" t="s">
        <v>5</v>
      </c>
      <c r="C20" s="3">
        <f>Fuldtid!C21/37*Deltid!H7</f>
        <v>43653.01</v>
      </c>
    </row>
    <row r="21" spans="1:3" x14ac:dyDescent="0.25">
      <c r="B21" t="s">
        <v>1</v>
      </c>
      <c r="C21" s="4">
        <f>C20*B7</f>
        <v>2619.1806000000001</v>
      </c>
    </row>
    <row r="22" spans="1:3" x14ac:dyDescent="0.25">
      <c r="B22" t="s">
        <v>2</v>
      </c>
      <c r="C22" s="4">
        <f>C20-C21</f>
        <v>41033.829400000002</v>
      </c>
    </row>
    <row r="23" spans="1:3" x14ac:dyDescent="0.25">
      <c r="B23" t="s">
        <v>3</v>
      </c>
      <c r="C23" s="4">
        <f>C20*B8</f>
        <v>5238.3612000000003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4"/>
  <sheetViews>
    <sheetView workbookViewId="0">
      <selection activeCell="A5" sqref="A5"/>
    </sheetView>
  </sheetViews>
  <sheetFormatPr defaultRowHeight="15" x14ac:dyDescent="0.25"/>
  <cols>
    <col min="1" max="1" width="27" customWidth="1"/>
    <col min="2" max="3" width="18.140625" bestFit="1" customWidth="1"/>
    <col min="4" max="4" width="10" bestFit="1" customWidth="1"/>
  </cols>
  <sheetData>
    <row r="1" spans="1:3" x14ac:dyDescent="0.25">
      <c r="A1" s="7" t="s">
        <v>13</v>
      </c>
    </row>
    <row r="2" spans="1:3" x14ac:dyDescent="0.25">
      <c r="A2" s="7"/>
    </row>
    <row r="3" spans="1:3" x14ac:dyDescent="0.25">
      <c r="A3" s="7" t="s">
        <v>14</v>
      </c>
    </row>
    <row r="4" spans="1:3" x14ac:dyDescent="0.25">
      <c r="A4" s="8"/>
    </row>
    <row r="5" spans="1:3" x14ac:dyDescent="0.25">
      <c r="A5" s="8" t="s">
        <v>15</v>
      </c>
    </row>
    <row r="6" spans="1:3" x14ac:dyDescent="0.25">
      <c r="A6" s="10" t="s">
        <v>11</v>
      </c>
    </row>
    <row r="7" spans="1:3" x14ac:dyDescent="0.25">
      <c r="A7" t="s">
        <v>6</v>
      </c>
      <c r="B7" s="1">
        <v>0.06</v>
      </c>
    </row>
    <row r="8" spans="1:3" x14ac:dyDescent="0.25">
      <c r="A8" t="s">
        <v>7</v>
      </c>
      <c r="B8" s="1">
        <v>0.12</v>
      </c>
    </row>
    <row r="11" spans="1:3" x14ac:dyDescent="0.25">
      <c r="C11" s="9" t="s">
        <v>0</v>
      </c>
    </row>
    <row r="13" spans="1:3" x14ac:dyDescent="0.25">
      <c r="A13" s="2" t="s">
        <v>8</v>
      </c>
      <c r="B13" s="2" t="s">
        <v>5</v>
      </c>
      <c r="C13" s="3">
        <f>Fuldtid!C13/(160+1/3)</f>
        <v>204.59189189189189</v>
      </c>
    </row>
    <row r="14" spans="1:3" x14ac:dyDescent="0.25">
      <c r="B14" t="s">
        <v>1</v>
      </c>
      <c r="C14" s="4">
        <f>C13*B7</f>
        <v>12.275513513513513</v>
      </c>
    </row>
    <row r="15" spans="1:3" x14ac:dyDescent="0.25">
      <c r="B15" t="s">
        <v>2</v>
      </c>
      <c r="C15" s="4">
        <f>C13-C14</f>
        <v>192.31637837837837</v>
      </c>
    </row>
    <row r="16" spans="1:3" x14ac:dyDescent="0.25">
      <c r="B16" t="s">
        <v>3</v>
      </c>
      <c r="C16" s="4">
        <f>C13*B8</f>
        <v>24.551027027027025</v>
      </c>
    </row>
    <row r="17" spans="1:3" x14ac:dyDescent="0.25">
      <c r="A17" s="2" t="s">
        <v>9</v>
      </c>
      <c r="B17" s="2" t="s">
        <v>5</v>
      </c>
      <c r="C17" s="3">
        <f>Deltid!C16/(160+1/3)</f>
        <v>232.03896049896051</v>
      </c>
    </row>
    <row r="18" spans="1:3" x14ac:dyDescent="0.25">
      <c r="B18" t="s">
        <v>1</v>
      </c>
      <c r="C18" s="4">
        <f>C17*B7</f>
        <v>13.92233762993763</v>
      </c>
    </row>
    <row r="19" spans="1:3" x14ac:dyDescent="0.25">
      <c r="B19" t="s">
        <v>2</v>
      </c>
      <c r="C19" s="4">
        <f>C17-C18</f>
        <v>218.11662286902288</v>
      </c>
    </row>
    <row r="20" spans="1:3" x14ac:dyDescent="0.25">
      <c r="B20" t="s">
        <v>3</v>
      </c>
      <c r="C20" s="4">
        <f>C17*B8</f>
        <v>27.84467525987526</v>
      </c>
    </row>
    <row r="21" spans="1:3" x14ac:dyDescent="0.25">
      <c r="A21" s="2" t="s">
        <v>4</v>
      </c>
      <c r="B21" s="2" t="s">
        <v>5</v>
      </c>
      <c r="C21" s="3">
        <f>Fuldtid!C21/(160+1/3)</f>
        <v>272.26409563409561</v>
      </c>
    </row>
    <row r="22" spans="1:3" x14ac:dyDescent="0.25">
      <c r="B22" t="s">
        <v>1</v>
      </c>
      <c r="C22" s="4">
        <f>C21*B7</f>
        <v>16.335845738045737</v>
      </c>
    </row>
    <row r="23" spans="1:3" x14ac:dyDescent="0.25">
      <c r="B23" t="s">
        <v>2</v>
      </c>
      <c r="C23" s="4">
        <f>C21-C22</f>
        <v>255.92824989604986</v>
      </c>
    </row>
    <row r="24" spans="1:3" x14ac:dyDescent="0.25">
      <c r="B24" t="s">
        <v>3</v>
      </c>
      <c r="C24" s="4">
        <f>C21*B8</f>
        <v>32.671691476091475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cp:lastPrinted>2019-02-05T10:50:41Z</cp:lastPrinted>
  <dcterms:created xsi:type="dcterms:W3CDTF">2017-10-25T08:33:19Z</dcterms:created>
  <dcterms:modified xsi:type="dcterms:W3CDTF">2019-04-08T07:01:53Z</dcterms:modified>
</cp:coreProperties>
</file>