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3_ncr:1_{D1CFD989-022C-468D-963E-7761C0B6C26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uldtid" sheetId="3" r:id="rId1"/>
    <sheet name="Deltid" sheetId="2" r:id="rId2"/>
    <sheet name="Timelø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  <c r="B5" i="1" s="1"/>
  <c r="B6" i="2"/>
  <c r="B6" i="1" s="1"/>
  <c r="B7" i="2"/>
  <c r="B7" i="1" s="1"/>
  <c r="B4" i="2"/>
  <c r="B4" i="1" s="1"/>
  <c r="C20" i="1" l="1"/>
  <c r="C12" i="1"/>
  <c r="C25" i="3" l="1"/>
  <c r="C23" i="3"/>
  <c r="C24" i="3" s="1"/>
  <c r="C20" i="2" l="1"/>
  <c r="C16" i="2"/>
  <c r="C15" i="1"/>
  <c r="C12" i="2"/>
  <c r="C21" i="3"/>
  <c r="C19" i="3"/>
  <c r="C20" i="3" s="1"/>
  <c r="C17" i="3"/>
  <c r="C15" i="3"/>
  <c r="C16" i="3" s="1"/>
  <c r="C16" i="1" l="1"/>
  <c r="C19" i="1" s="1"/>
  <c r="C21" i="2"/>
  <c r="C22" i="2" s="1"/>
  <c r="C23" i="2"/>
  <c r="C15" i="2"/>
  <c r="C23" i="1"/>
  <c r="C21" i="1"/>
  <c r="C22" i="1" s="1"/>
  <c r="C17" i="2"/>
  <c r="C18" i="2" s="1"/>
  <c r="C19" i="2"/>
  <c r="C17" i="1"/>
  <c r="C18" i="1" s="1"/>
  <c r="C13" i="1"/>
  <c r="C14" i="1" s="1"/>
  <c r="C13" i="2"/>
  <c r="C14" i="2" s="1"/>
</calcChain>
</file>

<file path=xl/sharedStrings.xml><?xml version="1.0" encoding="utf-8"?>
<sst xmlns="http://schemas.openxmlformats.org/spreadsheetml/2006/main" count="69" uniqueCount="20">
  <si>
    <t>Grundsats</t>
  </si>
  <si>
    <t>Egetbidrag</t>
  </si>
  <si>
    <t>Nettoløn</t>
  </si>
  <si>
    <t>Arbejdsgiverbidrag</t>
  </si>
  <si>
    <t>Ledende sygeplejersker</t>
  </si>
  <si>
    <t>Bruttoløn</t>
  </si>
  <si>
    <t>Egetbidrag pension</t>
  </si>
  <si>
    <t>Arbejdsgiverbidrag pension:</t>
  </si>
  <si>
    <t>Indtil 2 års praksiserfaring</t>
  </si>
  <si>
    <t>Efter 2 år praksiserfaring</t>
  </si>
  <si>
    <t>INDTAST ANTAL TIMER PR. UGE</t>
  </si>
  <si>
    <t/>
  </si>
  <si>
    <t>Egetbidrag pension (ledende bioanalytiker):</t>
  </si>
  <si>
    <t>Egetbidrag pension:</t>
  </si>
  <si>
    <t>Arbejdsgiverbidrag pension (ledende bioanalytiker):</t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</si>
  <si>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</si>
  <si>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</si>
  <si>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</si>
  <si>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Løn gældende pr. 1. dec. 2019</t>
  </si>
  <si>
    <t>Lønnen er blevet reguleret med 2,8% - husk at de personlige tillæg også skal reguleres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</si>
</sst>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10" fontId="0" fillId="0" borderId="0" xfId="2" applyNumberFormat="1" applyFont="1"/>
    <xf numFmtId="10" fontId="0" fillId="0" borderId="0" xfId="0" applyNumberFormat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workbookViewId="0">
      <selection activeCell="E5" sqref="E5"/>
    </sheetView>
  </sheetViews>
  <sheetFormatPr defaultRowHeight="15" x14ac:dyDescent="0.25"/>
  <cols>
    <col min="1" max="1" width="48.7109375" bestFit="1" customWidth="1"/>
    <col min="2" max="2" width="18.140625" bestFit="1" customWidth="1"/>
    <col min="3" max="3" width="15.140625" customWidth="1"/>
    <col min="4" max="4" width="9.85546875" bestFit="1" customWidth="1"/>
  </cols>
  <sheetData>
    <row r="1" spans="1:22" x14ac:dyDescent="0.25">
      <c r="A1" s="6" t="s">
        <v>15</v>
      </c>
    </row>
    <row r="2" spans="1:22" x14ac:dyDescent="0.25">
      <c r="A2" s="7" t="s">
        <v>18</v>
      </c>
    </row>
    <row r="3" spans="1:22" x14ac:dyDescent="0.25">
      <c r="A3" s="7"/>
    </row>
    <row r="4" spans="1:22" x14ac:dyDescent="0.25">
      <c r="A4" s="7" t="s">
        <v>19</v>
      </c>
    </row>
    <row r="6" spans="1:22" x14ac:dyDescent="0.25">
      <c r="A6" t="s">
        <v>13</v>
      </c>
      <c r="B6" s="10">
        <v>5.16E-2</v>
      </c>
    </row>
    <row r="7" spans="1:22" x14ac:dyDescent="0.25">
      <c r="A7" t="s">
        <v>7</v>
      </c>
      <c r="B7" s="10">
        <v>0.10340000000000001</v>
      </c>
    </row>
    <row r="8" spans="1:22" x14ac:dyDescent="0.25">
      <c r="A8" t="s">
        <v>12</v>
      </c>
      <c r="B8" s="11">
        <v>0.06</v>
      </c>
    </row>
    <row r="9" spans="1:22" x14ac:dyDescent="0.25">
      <c r="A9" t="s">
        <v>14</v>
      </c>
      <c r="B9" s="11">
        <v>0.12</v>
      </c>
    </row>
    <row r="12" spans="1:22" x14ac:dyDescent="0.25">
      <c r="C12" s="8" t="s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" t="s">
        <v>8</v>
      </c>
      <c r="B14" s="1" t="s">
        <v>5</v>
      </c>
      <c r="C14" s="2">
        <v>33368.910000000003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B15" t="s">
        <v>1</v>
      </c>
      <c r="C15" s="3">
        <f>C14*B6</f>
        <v>1721.8357560000002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B16" t="s">
        <v>2</v>
      </c>
      <c r="C16" s="3">
        <f>C14-C15</f>
        <v>31647.074244000003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B17" t="s">
        <v>3</v>
      </c>
      <c r="C17" s="3">
        <f>C14*B7</f>
        <v>3450.3452940000006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1" t="s">
        <v>9</v>
      </c>
      <c r="B18" s="1" t="s">
        <v>5</v>
      </c>
      <c r="C18" s="2">
        <v>37845.54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B19" t="s">
        <v>1</v>
      </c>
      <c r="C19" s="3">
        <f>C18*B6</f>
        <v>1952.829864</v>
      </c>
    </row>
    <row r="20" spans="1:22" x14ac:dyDescent="0.25">
      <c r="B20" t="s">
        <v>2</v>
      </c>
      <c r="C20" s="3">
        <f>C18-C19</f>
        <v>35892.710136000002</v>
      </c>
    </row>
    <row r="21" spans="1:22" x14ac:dyDescent="0.25">
      <c r="B21" t="s">
        <v>3</v>
      </c>
      <c r="C21" s="3">
        <f>C18*B7</f>
        <v>3913.2288360000002</v>
      </c>
    </row>
    <row r="22" spans="1:22" x14ac:dyDescent="0.25">
      <c r="A22" s="1" t="s">
        <v>4</v>
      </c>
      <c r="B22" s="1" t="s">
        <v>5</v>
      </c>
      <c r="C22" s="2">
        <v>44875.29</v>
      </c>
    </row>
    <row r="23" spans="1:22" x14ac:dyDescent="0.25">
      <c r="B23" t="s">
        <v>1</v>
      </c>
      <c r="C23" s="3">
        <f>C22*B8</f>
        <v>2692.5174000000002</v>
      </c>
    </row>
    <row r="24" spans="1:22" x14ac:dyDescent="0.25">
      <c r="B24" t="s">
        <v>2</v>
      </c>
      <c r="C24" s="3">
        <f>C22-C23</f>
        <v>42182.772600000004</v>
      </c>
    </row>
    <row r="25" spans="1:22" x14ac:dyDescent="0.25">
      <c r="B25" t="s">
        <v>3</v>
      </c>
      <c r="C25" s="3">
        <f>C22*B9</f>
        <v>5385.0348000000004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workbookViewId="0">
      <selection activeCell="A3" sqref="A3"/>
    </sheetView>
  </sheetViews>
  <sheetFormatPr defaultRowHeight="15" x14ac:dyDescent="0.25"/>
  <cols>
    <col min="1" max="1" width="48.7109375" bestFit="1" customWidth="1"/>
    <col min="2" max="2" width="18.140625" bestFit="1" customWidth="1"/>
    <col min="3" max="3" width="14.140625" customWidth="1"/>
    <col min="4" max="4" width="10" bestFit="1" customWidth="1"/>
    <col min="7" max="7" width="28.5703125" bestFit="1" customWidth="1"/>
  </cols>
  <sheetData>
    <row r="1" spans="1:8" x14ac:dyDescent="0.25">
      <c r="A1" s="6" t="s">
        <v>16</v>
      </c>
    </row>
    <row r="2" spans="1:8" x14ac:dyDescent="0.25">
      <c r="A2" s="7" t="s">
        <v>18</v>
      </c>
    </row>
    <row r="3" spans="1:8" ht="15.75" thickBot="1" x14ac:dyDescent="0.3"/>
    <row r="4" spans="1:8" ht="15.75" thickBot="1" x14ac:dyDescent="0.3">
      <c r="A4" t="s">
        <v>6</v>
      </c>
      <c r="B4" s="10">
        <f>+Fuldtid!B6</f>
        <v>5.16E-2</v>
      </c>
      <c r="G4" t="s">
        <v>10</v>
      </c>
      <c r="H4" s="5">
        <v>37</v>
      </c>
    </row>
    <row r="5" spans="1:8" x14ac:dyDescent="0.25">
      <c r="A5" t="s">
        <v>7</v>
      </c>
      <c r="B5" s="10">
        <f>+Fuldtid!B7</f>
        <v>0.10340000000000001</v>
      </c>
    </row>
    <row r="6" spans="1:8" x14ac:dyDescent="0.25">
      <c r="A6" t="s">
        <v>12</v>
      </c>
      <c r="B6" s="10">
        <f>+Fuldtid!B8</f>
        <v>0.06</v>
      </c>
    </row>
    <row r="7" spans="1:8" x14ac:dyDescent="0.25">
      <c r="A7" t="s">
        <v>14</v>
      </c>
      <c r="B7" s="10">
        <f>+Fuldtid!B9</f>
        <v>0.12</v>
      </c>
    </row>
    <row r="10" spans="1:8" x14ac:dyDescent="0.25">
      <c r="C10" s="8" t="s">
        <v>0</v>
      </c>
    </row>
    <row r="12" spans="1:8" x14ac:dyDescent="0.25">
      <c r="A12" s="1" t="s">
        <v>8</v>
      </c>
      <c r="B12" s="1" t="s">
        <v>5</v>
      </c>
      <c r="C12" s="2">
        <f>(Fuldtid!C14/37*Deltid!H4)</f>
        <v>33368.910000000003</v>
      </c>
    </row>
    <row r="13" spans="1:8" x14ac:dyDescent="0.25">
      <c r="B13" t="s">
        <v>1</v>
      </c>
      <c r="C13" s="3">
        <f>C12*B4</f>
        <v>1721.8357560000002</v>
      </c>
    </row>
    <row r="14" spans="1:8" x14ac:dyDescent="0.25">
      <c r="B14" t="s">
        <v>2</v>
      </c>
      <c r="C14" s="3">
        <f>C12-C13</f>
        <v>31647.074244000003</v>
      </c>
    </row>
    <row r="15" spans="1:8" x14ac:dyDescent="0.25">
      <c r="B15" t="s">
        <v>3</v>
      </c>
      <c r="C15" s="3">
        <f>C12*B5</f>
        <v>3450.3452940000006</v>
      </c>
    </row>
    <row r="16" spans="1:8" x14ac:dyDescent="0.25">
      <c r="A16" s="1" t="s">
        <v>9</v>
      </c>
      <c r="B16" s="1" t="s">
        <v>5</v>
      </c>
      <c r="C16" s="2">
        <f>(Fuldtid!C18/37*Deltid!H4)</f>
        <v>37845.54</v>
      </c>
    </row>
    <row r="17" spans="1:3" x14ac:dyDescent="0.25">
      <c r="B17" t="s">
        <v>1</v>
      </c>
      <c r="C17" s="3">
        <f>C16*B4</f>
        <v>1952.829864</v>
      </c>
    </row>
    <row r="18" spans="1:3" x14ac:dyDescent="0.25">
      <c r="B18" t="s">
        <v>2</v>
      </c>
      <c r="C18" s="3">
        <f>C16-C17</f>
        <v>35892.710136000002</v>
      </c>
    </row>
    <row r="19" spans="1:3" x14ac:dyDescent="0.25">
      <c r="B19" t="s">
        <v>3</v>
      </c>
      <c r="C19" s="3">
        <f>C16*B5</f>
        <v>3913.2288360000002</v>
      </c>
    </row>
    <row r="20" spans="1:3" x14ac:dyDescent="0.25">
      <c r="A20" s="1" t="s">
        <v>4</v>
      </c>
      <c r="B20" s="1" t="s">
        <v>5</v>
      </c>
      <c r="C20" s="2">
        <f>Fuldtid!C22/37*Deltid!H4</f>
        <v>44875.29</v>
      </c>
    </row>
    <row r="21" spans="1:3" x14ac:dyDescent="0.25">
      <c r="B21" t="s">
        <v>1</v>
      </c>
      <c r="C21" s="3">
        <f>C20*B6</f>
        <v>2692.5174000000002</v>
      </c>
    </row>
    <row r="22" spans="1:3" x14ac:dyDescent="0.25">
      <c r="B22" t="s">
        <v>2</v>
      </c>
      <c r="C22" s="3">
        <f>C20-C21</f>
        <v>42182.772600000004</v>
      </c>
    </row>
    <row r="23" spans="1:3" x14ac:dyDescent="0.25">
      <c r="B23" t="s">
        <v>3</v>
      </c>
      <c r="C23" s="3">
        <f>C20*B7</f>
        <v>5385.0348000000004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workbookViewId="0">
      <selection activeCell="A3" sqref="A3"/>
    </sheetView>
  </sheetViews>
  <sheetFormatPr defaultRowHeight="15" x14ac:dyDescent="0.25"/>
  <cols>
    <col min="1" max="1" width="48.7109375" bestFit="1" customWidth="1"/>
    <col min="2" max="3" width="18.140625" bestFit="1" customWidth="1"/>
    <col min="4" max="4" width="10" bestFit="1" customWidth="1"/>
  </cols>
  <sheetData>
    <row r="1" spans="1:3" x14ac:dyDescent="0.25">
      <c r="A1" s="6" t="s">
        <v>17</v>
      </c>
    </row>
    <row r="2" spans="1:3" x14ac:dyDescent="0.25">
      <c r="A2" s="7" t="s">
        <v>18</v>
      </c>
    </row>
    <row r="3" spans="1:3" x14ac:dyDescent="0.25">
      <c r="A3" s="9" t="s">
        <v>11</v>
      </c>
    </row>
    <row r="4" spans="1:3" x14ac:dyDescent="0.25">
      <c r="A4" t="s">
        <v>6</v>
      </c>
      <c r="B4" s="10">
        <f>+Deltid!B4</f>
        <v>5.16E-2</v>
      </c>
    </row>
    <row r="5" spans="1:3" x14ac:dyDescent="0.25">
      <c r="A5" t="s">
        <v>7</v>
      </c>
      <c r="B5" s="10">
        <f>+Deltid!B5</f>
        <v>0.10340000000000001</v>
      </c>
    </row>
    <row r="6" spans="1:3" x14ac:dyDescent="0.25">
      <c r="A6" t="s">
        <v>12</v>
      </c>
      <c r="B6" s="10">
        <f>+Deltid!B6</f>
        <v>0.06</v>
      </c>
    </row>
    <row r="7" spans="1:3" x14ac:dyDescent="0.25">
      <c r="A7" t="s">
        <v>14</v>
      </c>
      <c r="B7" s="10">
        <f>+Deltid!B7</f>
        <v>0.12</v>
      </c>
    </row>
    <row r="10" spans="1:3" x14ac:dyDescent="0.25">
      <c r="C10" s="8" t="s">
        <v>0</v>
      </c>
    </row>
    <row r="12" spans="1:3" x14ac:dyDescent="0.25">
      <c r="A12" s="1" t="s">
        <v>8</v>
      </c>
      <c r="B12" s="1" t="s">
        <v>5</v>
      </c>
      <c r="C12" s="2">
        <f>Fuldtid!C14/(160+1/3)</f>
        <v>208.12209979209979</v>
      </c>
    </row>
    <row r="13" spans="1:3" x14ac:dyDescent="0.25">
      <c r="B13" t="s">
        <v>1</v>
      </c>
      <c r="C13" s="3">
        <f>C12*B4</f>
        <v>10.739100349272348</v>
      </c>
    </row>
    <row r="14" spans="1:3" x14ac:dyDescent="0.25">
      <c r="B14" t="s">
        <v>2</v>
      </c>
      <c r="C14" s="3">
        <f>C12-C13</f>
        <v>197.38299944282744</v>
      </c>
    </row>
    <row r="15" spans="1:3" x14ac:dyDescent="0.25">
      <c r="B15" t="s">
        <v>3</v>
      </c>
      <c r="C15" s="3">
        <f>C12*B5</f>
        <v>21.519825118503121</v>
      </c>
    </row>
    <row r="16" spans="1:3" x14ac:dyDescent="0.25">
      <c r="A16" s="1" t="s">
        <v>9</v>
      </c>
      <c r="B16" s="1" t="s">
        <v>5</v>
      </c>
      <c r="C16" s="2">
        <f>Deltid!C16/(160+1/3)</f>
        <v>236.04286902286901</v>
      </c>
    </row>
    <row r="17" spans="1:3" x14ac:dyDescent="0.25">
      <c r="B17" t="s">
        <v>1</v>
      </c>
      <c r="C17" s="3">
        <f>C16*B4</f>
        <v>12.179812041580041</v>
      </c>
    </row>
    <row r="18" spans="1:3" x14ac:dyDescent="0.25">
      <c r="B18" t="s">
        <v>2</v>
      </c>
      <c r="C18" s="3">
        <f>C16-C17</f>
        <v>223.86305698128896</v>
      </c>
    </row>
    <row r="19" spans="1:3" x14ac:dyDescent="0.25">
      <c r="B19" t="s">
        <v>3</v>
      </c>
      <c r="C19" s="3">
        <f>C16*B5</f>
        <v>24.406832656964657</v>
      </c>
    </row>
    <row r="20" spans="1:3" x14ac:dyDescent="0.25">
      <c r="A20" s="1" t="s">
        <v>4</v>
      </c>
      <c r="B20" s="1" t="s">
        <v>5</v>
      </c>
      <c r="C20" s="2">
        <f>Fuldtid!C22/(160+1/3)</f>
        <v>279.8874636174636</v>
      </c>
    </row>
    <row r="21" spans="1:3" x14ac:dyDescent="0.25">
      <c r="B21" t="s">
        <v>1</v>
      </c>
      <c r="C21" s="3">
        <f>C20*B6</f>
        <v>16.793247817047813</v>
      </c>
    </row>
    <row r="22" spans="1:3" x14ac:dyDescent="0.25">
      <c r="B22" t="s">
        <v>2</v>
      </c>
      <c r="C22" s="3">
        <f>C20-C21</f>
        <v>263.09421580041578</v>
      </c>
    </row>
    <row r="23" spans="1:3" x14ac:dyDescent="0.25">
      <c r="B23" t="s">
        <v>3</v>
      </c>
      <c r="C23" s="3">
        <f>C20*B7</f>
        <v>33.586495634095627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2019-01-29T11:05:13Z</cp:lastPrinted>
  <dcterms:created xsi:type="dcterms:W3CDTF">2017-10-25T08:33:19Z</dcterms:created>
  <dcterms:modified xsi:type="dcterms:W3CDTF">2019-12-04T07:58:01Z</dcterms:modified>
</cp:coreProperties>
</file>