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176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<sst xmlns="http://schemas.openxmlformats.org/spreadsheetml/2006/main" count="22" uniqueCount="21">
  <si>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Lønregulering 1.1.12</t>
  </si>
  <si>
    <t>Lønregulering 1.10.12</t>
  </si>
  <si>
    <t>Efterbetaling fra 1.1.12-1.10.12</t>
  </si>
  <si>
    <t>Efterbetaling fra 1.10.12-1.4.13</t>
  </si>
  <si>
    <t>pr. måned</t>
  </si>
  <si>
    <t>I alt</t>
  </si>
  <si>
    <t>I alt efterbetaling u. pension, hele perioden</t>
  </si>
  <si>
    <t>Efterbetaling pension fra 1.1.12-1.10.12</t>
  </si>
  <si>
    <t>Efterbetaling pension fra 1.10.12-1.4.13</t>
  </si>
  <si>
    <t>Pensionsbidrag, arbejdsgiver</t>
  </si>
  <si>
    <t>Morarenten er for perioden 1. marts – 30. juni 2013 (kilde: nationalbanken)</t>
  </si>
  <si>
    <t>I alt efterbetaling arbejdsgiver pension, hele perioden</t>
  </si>
  <si>
    <t xml:space="preserve">I alt efterbetaling arbejdsgiver pension </t>
  </si>
  <si>
    <t>I alt efterbetaling til nettoløn med egetbidrag</t>
  </si>
  <si>
    <t>Egetbidrag</t>
  </si>
  <si>
    <t>Ekstraordinær pensionsindbetaling, egetbidrag:</t>
  </si>
  <si>
    <t>Ekstraordinær pensionsindbetaling, arbejdsgiverbidrag:</t>
  </si>
  <si>
    <t>Ekstraordinær lønudbetaling:</t>
  </si>
  <si>
    <t>Kompensation til HK ansatte i almen praksis pr. 1. april 2013.</t>
  </si>
  <si>
    <t xml:space="preserve">Indsæt antal timer den HK ansatte er ansat om ugen: </t>
  </si>
  <si>
    <t>Hvis du anvender excel 2010, skal du aktiverér redigering, ved at trykke på gul knap foroven.</t>
  </si>
</sst>
</file>

<file path=xl/styles.xml><?xml version="1.0" encoding="utf-8"?>
<styleSheet xmlns="http://schemas.openxmlformats.org/spreadsheetml/2006/main">
  <numFmts count="21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  <numFmt numFmtId="176" formatCode="&quot;Sandt&quot;;&quot;Sandt&quot;;&quot;Falsk&quot;"/>
  </numFmts>
  <fonts count="22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7" borderId="2" applyNumberFormat="0" applyAlignment="0" applyProtection="0"/>
    <xf numFmtId="0" fontId="12" fillId="18" borderId="3" applyNumberForma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17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" fontId="4" fillId="0" borderId="10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2" fillId="0" borderId="13" xfId="0" applyNumberFormat="1" applyFont="1" applyBorder="1" applyAlignment="1">
      <alignment horizontal="left"/>
    </xf>
    <xf numFmtId="2" fontId="0" fillId="0" borderId="13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4" fontId="3" fillId="0" borderId="1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3" fillId="0" borderId="20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21" xfId="0" applyFont="1" applyFill="1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5"/>
  <sheetViews>
    <sheetView tabSelected="1" zoomScalePageLayoutView="0" workbookViewId="0" topLeftCell="A1">
      <selection activeCell="B38" sqref="B38"/>
    </sheetView>
  </sheetViews>
  <sheetFormatPr defaultColWidth="9.140625" defaultRowHeight="12.75"/>
  <cols>
    <col min="2" max="2" width="63.7109375" style="0" bestFit="1" customWidth="1"/>
    <col min="4" max="4" width="0" style="0" hidden="1" customWidth="1"/>
  </cols>
  <sheetData>
    <row r="1" ht="13.5" thickBot="1"/>
    <row r="2" spans="2:4" ht="15">
      <c r="B2" s="1" t="s">
        <v>18</v>
      </c>
      <c r="C2" s="2"/>
      <c r="D2" s="3"/>
    </row>
    <row r="3" spans="2:4" ht="13.5" thickBot="1">
      <c r="B3" s="4"/>
      <c r="C3" s="5"/>
      <c r="D3" s="6"/>
    </row>
    <row r="4" spans="2:4" ht="12.75" hidden="1">
      <c r="B4" s="4"/>
      <c r="C4" s="5"/>
      <c r="D4" s="6"/>
    </row>
    <row r="5" spans="2:4" ht="12.75" hidden="1">
      <c r="B5" s="4" t="s">
        <v>0</v>
      </c>
      <c r="C5" s="5">
        <v>0.022</v>
      </c>
      <c r="D5" s="6">
        <v>1.022</v>
      </c>
    </row>
    <row r="6" spans="2:4" ht="12.75" hidden="1">
      <c r="B6" s="4" t="s">
        <v>1</v>
      </c>
      <c r="C6" s="5">
        <v>0.0004</v>
      </c>
      <c r="D6" s="6">
        <v>1.004</v>
      </c>
    </row>
    <row r="7" spans="2:4" ht="12.75" hidden="1">
      <c r="B7" s="4" t="s">
        <v>9</v>
      </c>
      <c r="C7" s="5">
        <v>0.1067</v>
      </c>
      <c r="D7" s="6">
        <v>0.1067</v>
      </c>
    </row>
    <row r="8" spans="2:4" ht="12.75" hidden="1">
      <c r="B8" s="7" t="s">
        <v>10</v>
      </c>
      <c r="C8" s="5">
        <v>0.082</v>
      </c>
      <c r="D8" s="6">
        <v>1.082</v>
      </c>
    </row>
    <row r="9" spans="2:4" ht="12.75" hidden="1">
      <c r="B9" s="4"/>
      <c r="C9" s="5"/>
      <c r="D9" s="6"/>
    </row>
    <row r="10" spans="2:4" ht="13.5" hidden="1" thickBot="1">
      <c r="B10" s="4"/>
      <c r="C10" s="10"/>
      <c r="D10" s="6"/>
    </row>
    <row r="11" spans="2:3" ht="14.25" thickBot="1" thickTop="1">
      <c r="B11" s="9" t="s">
        <v>19</v>
      </c>
      <c r="C11" s="12">
        <v>0</v>
      </c>
    </row>
    <row r="12" spans="2:4" ht="14.25" thickBot="1" thickTop="1">
      <c r="B12" s="4"/>
      <c r="C12" s="11"/>
      <c r="D12" s="6"/>
    </row>
    <row r="13" spans="2:4" ht="12.75" hidden="1">
      <c r="B13" s="4"/>
      <c r="C13" s="5"/>
      <c r="D13" s="6"/>
    </row>
    <row r="14" spans="2:4" ht="12.75" hidden="1">
      <c r="B14" s="4"/>
      <c r="C14" s="5"/>
      <c r="D14" s="6" t="s">
        <v>5</v>
      </c>
    </row>
    <row r="15" spans="2:4" ht="12.75" hidden="1">
      <c r="B15" s="4" t="s">
        <v>2</v>
      </c>
      <c r="C15" s="5">
        <f>((((37-C11)/37)*225.9)*D5)</f>
        <v>230.8698</v>
      </c>
      <c r="D15" s="6">
        <f>C15*9</f>
        <v>2077.8282</v>
      </c>
    </row>
    <row r="16" spans="2:4" ht="12.75" hidden="1">
      <c r="B16" s="4" t="s">
        <v>3</v>
      </c>
      <c r="C16" s="5">
        <f>C15*D6</f>
        <v>231.7932792</v>
      </c>
      <c r="D16" s="6">
        <f>C16*6</f>
        <v>1390.7596752</v>
      </c>
    </row>
    <row r="17" spans="2:4" ht="12.75" hidden="1">
      <c r="B17" s="4"/>
      <c r="C17" s="5"/>
      <c r="D17" s="6"/>
    </row>
    <row r="18" spans="2:4" ht="12.75" hidden="1">
      <c r="B18" s="4" t="s">
        <v>6</v>
      </c>
      <c r="C18" s="5"/>
      <c r="D18" s="6">
        <f>D15+D16</f>
        <v>3468.5878752</v>
      </c>
    </row>
    <row r="19" spans="2:4" ht="12.75" hidden="1">
      <c r="B19" s="8" t="s">
        <v>13</v>
      </c>
      <c r="C19" s="16"/>
      <c r="D19" s="17">
        <f>D18*D8</f>
        <v>3753.0120809664</v>
      </c>
    </row>
    <row r="20" spans="2:4" ht="12.75" hidden="1">
      <c r="B20" s="8" t="s">
        <v>14</v>
      </c>
      <c r="C20" s="16"/>
      <c r="D20" s="17">
        <f>D19*0.0533</f>
        <v>200.03554391550912</v>
      </c>
    </row>
    <row r="21" spans="2:4" ht="12.75" hidden="1">
      <c r="B21" s="8"/>
      <c r="C21" s="16"/>
      <c r="D21" s="17"/>
    </row>
    <row r="22" spans="2:4" ht="12.75" hidden="1">
      <c r="B22" s="4"/>
      <c r="C22" s="5"/>
      <c r="D22" s="14"/>
    </row>
    <row r="23" spans="2:4" ht="12.75" hidden="1">
      <c r="B23" s="4"/>
      <c r="C23" s="5" t="s">
        <v>4</v>
      </c>
      <c r="D23" s="14" t="s">
        <v>5</v>
      </c>
    </row>
    <row r="24" spans="2:4" ht="12.75" hidden="1">
      <c r="B24" s="4" t="s">
        <v>7</v>
      </c>
      <c r="C24" s="5">
        <f>C15*D7</f>
        <v>24.633807660000002</v>
      </c>
      <c r="D24" s="14">
        <f>C24*9</f>
        <v>221.70426894000002</v>
      </c>
    </row>
    <row r="25" spans="2:4" ht="12.75" hidden="1">
      <c r="B25" s="4" t="s">
        <v>8</v>
      </c>
      <c r="C25" s="5">
        <f>C16*D7</f>
        <v>24.732342890640002</v>
      </c>
      <c r="D25" s="14">
        <f>C25*6</f>
        <v>148.39405734384002</v>
      </c>
    </row>
    <row r="26" spans="2:4" ht="12.75" hidden="1">
      <c r="B26" s="4"/>
      <c r="C26" s="5"/>
      <c r="D26" s="14"/>
    </row>
    <row r="27" spans="2:4" ht="12.75" hidden="1">
      <c r="B27" s="8" t="s">
        <v>11</v>
      </c>
      <c r="C27" s="5"/>
      <c r="D27" s="14">
        <f>D24+D25</f>
        <v>370.09832628384004</v>
      </c>
    </row>
    <row r="28" spans="2:4" ht="13.5" hidden="1" thickBot="1">
      <c r="B28" s="18" t="s">
        <v>12</v>
      </c>
      <c r="C28" s="19"/>
      <c r="D28" s="20">
        <f>D27*D8</f>
        <v>400.44638903911493</v>
      </c>
    </row>
    <row r="29" ht="12.75" hidden="1"/>
    <row r="30" spans="2:3" ht="13.5" customHeight="1">
      <c r="B30" s="22" t="s">
        <v>17</v>
      </c>
      <c r="C30" s="21">
        <f>D19-D20</f>
        <v>3552.976537050891</v>
      </c>
    </row>
    <row r="31" spans="2:3" ht="12.75">
      <c r="B31" s="23" t="s">
        <v>15</v>
      </c>
      <c r="C31" s="13">
        <f>D20</f>
        <v>200.03554391550912</v>
      </c>
    </row>
    <row r="32" spans="2:3" ht="13.5" thickBot="1">
      <c r="B32" s="24" t="s">
        <v>16</v>
      </c>
      <c r="C32" s="15">
        <f>D28</f>
        <v>400.44638903911493</v>
      </c>
    </row>
    <row r="35" ht="12.75">
      <c r="B35" t="s">
        <v>20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tbn</dc:creator>
  <cp:keywords/>
  <dc:description/>
  <cp:lastModifiedBy>Tine Backhausen</cp:lastModifiedBy>
  <dcterms:created xsi:type="dcterms:W3CDTF">2013-03-08T08:34:16Z</dcterms:created>
  <dcterms:modified xsi:type="dcterms:W3CDTF">2013-04-08T13:15:40Z</dcterms:modified>
  <cp:category/>
  <cp:version/>
  <cp:contentType/>
  <cp:contentStatus/>
</cp:coreProperties>
</file>